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<sst xmlns="http://schemas.openxmlformats.org/spreadsheetml/2006/main" count="68" uniqueCount="65">
  <si>
    <t>ИНФОРМАЦИЯ</t>
  </si>
  <si>
    <t>о работе с обращениями и запросами граждан и организаций</t>
  </si>
  <si>
    <t>с 01.01.2018 по 31.12.2018</t>
  </si>
  <si>
    <t>ИОГВ / ОМС</t>
  </si>
  <si>
    <t>Департамент здравоохранения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</si>
  <si>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</si>
  <si>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</si>
  <si>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</si>
  <si>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</si>
  <si>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</si>
  <si>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</si>
  <si>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</si>
  <si>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</si>
  <si>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</si>
  <si>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</si>
  <si>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</si>
  <si>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</si>
  <si>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</si>
  <si>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</si>
  <si>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</si>
  <si>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</si>
  <si>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</si>
  <si>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</si>
  <si>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</si>
  <si>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</si>
  <si>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</si>
  <si>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</si>
  <si>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</si>
  <si>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</si>
  <si>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</si>
  <si>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</si>
  <si>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</si>
  <si>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</si>
  <si>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</si>
  <si>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</si>
  <si>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</si>
  <si>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</si>
  <si>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</si>
  <si>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</si>
  <si>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</si>
  <si>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</si>
  <si>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</si>
  <si>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</si>
  <si>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</si>
  <si>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</si>
  <si>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</si>
  <si>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</si>
  <si>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</si>
  <si>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</si>
  <si>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</si>
  <si>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</si>
  <si>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</si>
  <si>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</si>
  <si>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</si>
  <si>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</si>
  <si>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</si>
  <si>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</si>
  <si>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</si>
  <si>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</si>
  <si>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</si>
  <si>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</si>
  <si>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                                                                                                                      ведущий эксперт</t>
  </si>
  <si>
    <t xml:space="preserve">                                                                                                             Груздева Анастасия Михайловна</t>
  </si>
  <si>
    <t xml:space="preserve">                                                                                                               г.Кострома ул.Свердлова д.129</t>
  </si>
  <si>
    <t>dzo@adm44.ru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</si>
</sst>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3" fillId="0" borderId="0" xfId="0" applyFont="1" applyAlignment="1">
      <alignment/>
    </xf>
    <xf numFmtId="0" fontId="44" fillId="36" borderId="0" xfId="0" applyFont="1" applyFill="1" applyAlignment="1">
      <alignment wrapText="1"/>
    </xf>
    <xf numFmtId="0" fontId="45" fillId="36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Alignment="1">
      <alignment wrapText="1"/>
    </xf>
    <xf numFmtId="0" fontId="50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51" fillId="0" borderId="33" xfId="0" applyFont="1" applyBorder="1" applyAlignment="1">
      <alignment wrapText="1"/>
    </xf>
    <xf numFmtId="0" fontId="51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50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4" fillId="0" borderId="0" xfId="0" applyFont="1" applyAlignment="1">
      <alignment wrapText="1"/>
    </xf>
    <xf numFmtId="0" fontId="30" fillId="36" borderId="0" xfId="42" applyFill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o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F51" sqref="F51:H51"/>
    </sheetView>
  </sheetViews>
  <sheetFormatPr defaultColWidth="9.140625" defaultRowHeight="15"/>
  <cols>
    <col min="1" max="1" width="30.28125" style="0" bestFit="1" customWidth="1"/>
    <col min="2" max="2" width="15.140625" style="0" bestFit="1" customWidth="1"/>
    <col min="3" max="3" width="23.8515625" style="0" customWidth="1"/>
    <col min="4" max="4" width="21.7109375" style="0" customWidth="1"/>
    <col min="5" max="5" width="16.28125" style="0" customWidth="1"/>
    <col min="6" max="6" width="29.57421875" style="0" bestFit="1" customWidth="1"/>
    <col min="7" max="7" width="12.28125" style="0" customWidth="1"/>
    <col min="8" max="8" width="15.7109375" style="0" customWidth="1"/>
  </cols>
  <sheetData>
    <row r="1" spans="1:8" ht="18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2" t="s">
        <v>3</v>
      </c>
      <c r="B5" s="23"/>
      <c r="C5" s="24" t="s">
        <v>4</v>
      </c>
      <c r="D5" s="25"/>
      <c r="E5" s="25"/>
      <c r="F5" s="25"/>
      <c r="G5" s="25"/>
      <c r="H5" s="26"/>
    </row>
    <row r="6" spans="1:8" ht="15" customHeight="1">
      <c r="A6" s="1"/>
      <c r="B6" s="1"/>
      <c r="C6" s="27"/>
      <c r="D6" s="27"/>
      <c r="E6" s="27"/>
      <c r="F6" s="27"/>
      <c r="G6" s="27"/>
      <c r="H6" s="27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8" t="s">
        <v>5</v>
      </c>
      <c r="B8" s="28"/>
      <c r="C8" s="28"/>
      <c r="D8" s="28"/>
      <c r="E8" s="28"/>
      <c r="F8" s="28"/>
      <c r="G8" s="28"/>
      <c r="H8" s="28"/>
    </row>
    <row r="9" spans="1:8" ht="15" customHeight="1">
      <c r="A9" s="29"/>
      <c r="B9" s="29"/>
      <c r="C9" s="29"/>
      <c r="D9" s="29"/>
      <c r="E9" s="29"/>
      <c r="F9" s="29"/>
      <c r="G9" s="29"/>
      <c r="H9" s="29"/>
    </row>
    <row r="10" spans="1:8" ht="15" customHeight="1">
      <c r="A10" s="22" t="s">
        <v>6</v>
      </c>
      <c r="B10" s="22"/>
      <c r="C10" s="22"/>
      <c r="D10" s="22"/>
      <c r="E10" s="22"/>
      <c r="F10" s="22"/>
      <c r="G10" s="22"/>
      <c r="H10" s="1"/>
    </row>
    <row r="11" spans="1:8" ht="15" customHeight="1">
      <c r="A11" s="30"/>
      <c r="B11" s="30"/>
      <c r="C11" s="30"/>
      <c r="D11" s="30"/>
      <c r="E11" s="30"/>
      <c r="F11" s="30"/>
      <c r="G11" s="30"/>
      <c r="H11" s="30"/>
    </row>
    <row r="12" spans="1:8" ht="15" customHeight="1" thickBot="1">
      <c r="A12" s="31"/>
      <c r="B12" s="31"/>
      <c r="C12" s="31"/>
      <c r="D12" s="31"/>
      <c r="E12" s="31"/>
      <c r="F12" s="31"/>
      <c r="G12" s="31"/>
      <c r="H12" s="4"/>
    </row>
    <row r="13" spans="1:8" ht="63" customHeight="1" thickBot="1">
      <c r="A13" s="32" t="s">
        <v>7</v>
      </c>
      <c r="B13" s="33"/>
      <c r="C13" s="34" t="s">
        <v>8</v>
      </c>
      <c r="D13" s="33"/>
      <c r="E13" s="34" t="s">
        <v>9</v>
      </c>
      <c r="F13" s="33"/>
      <c r="G13" s="34" t="s">
        <v>10</v>
      </c>
      <c r="H13" s="33"/>
    </row>
    <row r="14" spans="1:8" ht="15.75" customHeight="1" thickBot="1">
      <c r="A14" s="35">
        <v>1721</v>
      </c>
      <c r="B14" s="36"/>
      <c r="C14" s="37">
        <v>798</v>
      </c>
      <c r="D14" s="36"/>
      <c r="E14" s="37">
        <v>137</v>
      </c>
      <c r="F14" s="36"/>
      <c r="G14" s="37">
        <f>SUM(A14+C14+E14)</f>
        <v>2656</v>
      </c>
      <c r="H14" s="36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ht="15" customHeight="1" thickBot="1">
      <c r="A17" s="38"/>
      <c r="B17" s="38"/>
      <c r="C17" s="38"/>
      <c r="D17" s="38"/>
      <c r="E17" s="38"/>
      <c r="F17" s="38"/>
      <c r="G17" s="38"/>
      <c r="H17" s="38"/>
    </row>
    <row r="18" spans="1:8" ht="15" customHeight="1" thickBot="1">
      <c r="A18" s="39" t="s">
        <v>12</v>
      </c>
      <c r="B18" s="40"/>
      <c r="C18" s="41" t="s">
        <v>13</v>
      </c>
      <c r="D18" s="40"/>
      <c r="E18" s="41" t="s">
        <v>14</v>
      </c>
      <c r="F18" s="40"/>
      <c r="G18" s="41" t="s">
        <v>15</v>
      </c>
      <c r="H18" s="40"/>
    </row>
    <row r="19" spans="1:8" ht="15.75" customHeight="1" thickBot="1">
      <c r="A19" s="35">
        <v>183</v>
      </c>
      <c r="B19" s="36"/>
      <c r="C19" s="37">
        <v>2358</v>
      </c>
      <c r="D19" s="36"/>
      <c r="E19" s="37">
        <v>2</v>
      </c>
      <c r="F19" s="36"/>
      <c r="G19" s="42">
        <v>113</v>
      </c>
      <c r="H19" s="43"/>
    </row>
    <row r="20" spans="1:8" ht="15.75" customHeight="1" thickBot="1">
      <c r="A20" s="35" t="s">
        <v>16</v>
      </c>
      <c r="B20" s="44"/>
      <c r="C20" s="44"/>
      <c r="D20" s="44"/>
      <c r="E20" s="44"/>
      <c r="F20" s="36"/>
      <c r="G20" s="45">
        <f>IF(A19+C19+E19+G19=G14,0,FALSE)</f>
        <v>0</v>
      </c>
      <c r="H20" s="46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7" t="s">
        <v>17</v>
      </c>
      <c r="B22" s="47"/>
      <c r="C22" s="47"/>
      <c r="D22" s="47"/>
      <c r="E22" s="47"/>
      <c r="F22" s="47"/>
      <c r="G22" s="47"/>
      <c r="H22" s="47"/>
    </row>
    <row r="23" spans="1:8" ht="15.75" customHeight="1" thickBot="1">
      <c r="A23" s="48" t="s">
        <v>18</v>
      </c>
      <c r="B23" s="49"/>
      <c r="C23" s="49"/>
      <c r="D23" s="49"/>
      <c r="E23" s="49"/>
      <c r="F23" s="50"/>
      <c r="G23" s="51">
        <v>643324</v>
      </c>
      <c r="H23" s="52"/>
    </row>
    <row r="24" spans="1:8" ht="15.75" customHeight="1" thickBot="1">
      <c r="A24" s="53" t="s">
        <v>19</v>
      </c>
      <c r="B24" s="54"/>
      <c r="C24" s="54"/>
      <c r="D24" s="54"/>
      <c r="E24" s="54"/>
      <c r="F24" s="55"/>
      <c r="G24" s="56">
        <f>SUM(G14/G23*10000)</f>
        <v>41.28557305494588</v>
      </c>
      <c r="H24" s="57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8" t="s">
        <v>20</v>
      </c>
      <c r="B26" s="28"/>
      <c r="C26" s="28"/>
      <c r="D26" s="28"/>
      <c r="E26" s="28"/>
      <c r="F26" s="28"/>
      <c r="G26" s="28"/>
      <c r="H26" s="28"/>
    </row>
    <row r="27" spans="1:8" ht="15" customHeight="1" thickBot="1">
      <c r="A27" s="38"/>
      <c r="B27" s="38"/>
      <c r="C27" s="38"/>
      <c r="D27" s="38"/>
      <c r="E27" s="38"/>
      <c r="F27" s="38"/>
      <c r="G27" s="38"/>
      <c r="H27" s="38"/>
    </row>
    <row r="28" spans="1:8" ht="31.5" customHeight="1" thickBot="1">
      <c r="A28" s="32" t="s">
        <v>21</v>
      </c>
      <c r="B28" s="58"/>
      <c r="C28" s="59"/>
      <c r="D28" s="5" t="s">
        <v>22</v>
      </c>
      <c r="E28" s="32" t="s">
        <v>23</v>
      </c>
      <c r="F28" s="33"/>
      <c r="G28" s="34" t="s">
        <v>24</v>
      </c>
      <c r="H28" s="33"/>
    </row>
    <row r="29" spans="1:8" ht="15.75" customHeight="1" thickBot="1">
      <c r="A29" s="60" t="s">
        <v>25</v>
      </c>
      <c r="B29" s="61"/>
      <c r="C29" s="62"/>
      <c r="D29" s="6">
        <v>18</v>
      </c>
      <c r="E29" s="35">
        <f>D29/D34*100</f>
        <v>0.6586169045005488</v>
      </c>
      <c r="F29" s="36"/>
      <c r="G29" s="37">
        <f>D29/G23*10000</f>
        <v>0.2797968053422537</v>
      </c>
      <c r="H29" s="36"/>
    </row>
    <row r="30" spans="1:8" ht="15.75" customHeight="1" thickBot="1">
      <c r="A30" s="60" t="s">
        <v>26</v>
      </c>
      <c r="B30" s="61"/>
      <c r="C30" s="63"/>
      <c r="D30" s="6">
        <v>18</v>
      </c>
      <c r="E30" s="35">
        <f>D30/D34*100</f>
        <v>0.6586169045005488</v>
      </c>
      <c r="F30" s="36"/>
      <c r="G30" s="37">
        <f>D30/G23*10000</f>
        <v>0.2797968053422537</v>
      </c>
      <c r="H30" s="36"/>
    </row>
    <row r="31" spans="1:8" ht="15.75" customHeight="1" thickBot="1">
      <c r="A31" s="60" t="s">
        <v>27</v>
      </c>
      <c r="B31" s="61"/>
      <c r="C31" s="63"/>
      <c r="D31" s="6">
        <v>12</v>
      </c>
      <c r="E31" s="35">
        <f>D31/D34*100</f>
        <v>0.43907793633369924</v>
      </c>
      <c r="F31" s="36"/>
      <c r="G31" s="37">
        <f>D31/G23*10000</f>
        <v>0.18653120356150243</v>
      </c>
      <c r="H31" s="36"/>
    </row>
    <row r="32" spans="1:8" ht="15.75" customHeight="1" thickBot="1">
      <c r="A32" s="60" t="s">
        <v>28</v>
      </c>
      <c r="B32" s="61"/>
      <c r="C32" s="63"/>
      <c r="D32" s="6">
        <v>2669</v>
      </c>
      <c r="E32" s="35">
        <f>D32/D34*100</f>
        <v>97.65825100622027</v>
      </c>
      <c r="F32" s="36"/>
      <c r="G32" s="37">
        <f>D32/G23*10000</f>
        <v>41.48764852547083</v>
      </c>
      <c r="H32" s="36"/>
    </row>
    <row r="33" spans="1:8" ht="15.75" customHeight="1" thickBot="1">
      <c r="A33" s="60" t="s">
        <v>29</v>
      </c>
      <c r="B33" s="61"/>
      <c r="C33" s="63"/>
      <c r="D33" s="6">
        <v>16</v>
      </c>
      <c r="E33" s="35">
        <f>D33/D34*100</f>
        <v>0.5854372484449323</v>
      </c>
      <c r="F33" s="36"/>
      <c r="G33" s="37">
        <f>D33/G23*10000</f>
        <v>0.24870827141533658</v>
      </c>
      <c r="H33" s="36"/>
    </row>
    <row r="34" spans="1:8" ht="15.75" customHeight="1" thickBot="1">
      <c r="A34" s="60" t="s">
        <v>30</v>
      </c>
      <c r="B34" s="61"/>
      <c r="C34" s="63"/>
      <c r="D34" s="6">
        <f>SUM(D29:D33)</f>
        <v>2733</v>
      </c>
      <c r="E34" s="35">
        <f>SUM(E29:F33)</f>
        <v>100</v>
      </c>
      <c r="F34" s="36"/>
      <c r="G34" s="37">
        <f>SUM(G29:H33)</f>
        <v>42.48248161113218</v>
      </c>
      <c r="H34" s="36"/>
    </row>
    <row r="35" spans="1:8" ht="15.75" customHeight="1" thickBot="1">
      <c r="A35" s="60" t="s">
        <v>31</v>
      </c>
      <c r="B35" s="61"/>
      <c r="C35" s="63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4" t="s">
        <v>32</v>
      </c>
      <c r="B37" s="64"/>
      <c r="C37" s="64"/>
      <c r="D37" s="64"/>
      <c r="E37" s="64"/>
      <c r="F37" s="64"/>
      <c r="G37" s="64"/>
      <c r="H37" s="64"/>
    </row>
    <row r="38" spans="1:8" ht="15.75" customHeight="1" thickBot="1">
      <c r="A38" s="65"/>
      <c r="B38" s="65"/>
      <c r="C38" s="65"/>
      <c r="D38" s="65"/>
      <c r="E38" s="65"/>
      <c r="F38" s="65"/>
      <c r="G38" s="65"/>
      <c r="H38" s="65"/>
    </row>
    <row r="39" spans="1:8" ht="15.75" customHeight="1" thickBot="1">
      <c r="A39" s="32" t="s">
        <v>33</v>
      </c>
      <c r="B39" s="58"/>
      <c r="C39" s="58"/>
      <c r="D39" s="58"/>
      <c r="E39" s="58"/>
      <c r="F39" s="33"/>
      <c r="G39" s="66">
        <f>SUM(B42:E42)</f>
        <v>2491</v>
      </c>
      <c r="H39" s="67"/>
    </row>
    <row r="40" spans="1:8" ht="15" customHeight="1" thickBot="1">
      <c r="A40" s="68" t="s">
        <v>34</v>
      </c>
      <c r="B40" s="32" t="s">
        <v>35</v>
      </c>
      <c r="C40" s="58"/>
      <c r="D40" s="58"/>
      <c r="E40" s="33"/>
      <c r="F40" s="70" t="s">
        <v>36</v>
      </c>
      <c r="G40" s="72" t="s">
        <v>37</v>
      </c>
      <c r="H40" s="73"/>
    </row>
    <row r="41" spans="1:8" ht="61.5" customHeight="1" thickBot="1">
      <c r="A41" s="69"/>
      <c r="B41" s="5" t="s">
        <v>38</v>
      </c>
      <c r="C41" s="5" t="s">
        <v>39</v>
      </c>
      <c r="D41" s="5" t="s">
        <v>40</v>
      </c>
      <c r="E41" s="5" t="s">
        <v>41</v>
      </c>
      <c r="F41" s="71"/>
      <c r="G41" s="74"/>
      <c r="H41" s="75"/>
    </row>
    <row r="42" spans="1:8" ht="15" customHeight="1" thickBot="1">
      <c r="A42" s="9">
        <f>SUM(B42:E42)</f>
        <v>2491</v>
      </c>
      <c r="B42" s="10">
        <v>149</v>
      </c>
      <c r="C42" s="6">
        <v>57</v>
      </c>
      <c r="D42" s="6">
        <v>2255</v>
      </c>
      <c r="E42" s="6">
        <v>30</v>
      </c>
      <c r="F42" s="6">
        <v>90</v>
      </c>
      <c r="G42" s="76">
        <v>75</v>
      </c>
      <c r="H42" s="77"/>
    </row>
    <row r="43" spans="1:8" ht="15" customHeight="1" thickBot="1">
      <c r="A43" s="11" t="s">
        <v>23</v>
      </c>
      <c r="B43" s="12">
        <f>B42/A42*100</f>
        <v>5.981533520674428</v>
      </c>
      <c r="C43" s="13">
        <f>C42/A42*100</f>
        <v>2.2882376555600157</v>
      </c>
      <c r="D43" s="13">
        <f>D42/A42*100</f>
        <v>90.52589321557608</v>
      </c>
      <c r="E43" s="13">
        <f>E42/A42*100</f>
        <v>1.204335608189482</v>
      </c>
      <c r="F43" s="13">
        <f>F42/A42*100</f>
        <v>3.613006824568447</v>
      </c>
      <c r="G43" s="78"/>
      <c r="H43" s="79"/>
    </row>
    <row r="44" spans="1:8" ht="15" customHeight="1" thickBot="1">
      <c r="A44" s="80"/>
      <c r="B44" s="38"/>
      <c r="C44" s="38"/>
      <c r="D44" s="38"/>
      <c r="E44" s="38"/>
      <c r="F44" s="38"/>
      <c r="G44" s="38"/>
      <c r="H44" s="8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4" t="s">
        <v>42</v>
      </c>
      <c r="B46" s="64"/>
      <c r="C46" s="64"/>
      <c r="D46" s="64"/>
      <c r="E46" s="64"/>
      <c r="F46" s="64"/>
      <c r="G46" s="64"/>
      <c r="H46" s="64"/>
    </row>
    <row r="47" spans="1:8" ht="15.75" customHeight="1" thickBot="1">
      <c r="A47" s="65"/>
      <c r="B47" s="65"/>
      <c r="C47" s="65"/>
      <c r="D47" s="65"/>
      <c r="E47" s="65"/>
      <c r="F47" s="65"/>
      <c r="G47" s="65"/>
      <c r="H47" s="65"/>
    </row>
    <row r="48" spans="1:8" ht="15" customHeight="1" thickBot="1">
      <c r="A48" s="68" t="s">
        <v>43</v>
      </c>
      <c r="B48" s="32" t="s">
        <v>44</v>
      </c>
      <c r="C48" s="58"/>
      <c r="D48" s="58"/>
      <c r="E48" s="33"/>
      <c r="F48" s="82" t="s">
        <v>45</v>
      </c>
      <c r="G48" s="83"/>
      <c r="H48" s="73"/>
    </row>
    <row r="49" spans="1:8" ht="15" customHeight="1" thickBot="1">
      <c r="A49" s="69"/>
      <c r="B49" s="32" t="s">
        <v>46</v>
      </c>
      <c r="C49" s="33"/>
      <c r="D49" s="34" t="s">
        <v>47</v>
      </c>
      <c r="E49" s="33"/>
      <c r="F49" s="84"/>
      <c r="G49" s="85"/>
      <c r="H49" s="75"/>
    </row>
    <row r="50" spans="1:8" ht="15" customHeight="1" thickBot="1">
      <c r="A50" s="14">
        <v>131</v>
      </c>
      <c r="B50" s="86">
        <v>131</v>
      </c>
      <c r="C50" s="87"/>
      <c r="D50" s="37"/>
      <c r="E50" s="36"/>
      <c r="F50" s="88">
        <v>131</v>
      </c>
      <c r="G50" s="89"/>
      <c r="H50" s="90"/>
    </row>
    <row r="51" spans="1:8" ht="15" customHeight="1" thickBot="1">
      <c r="A51" s="91"/>
      <c r="B51" s="92"/>
      <c r="C51" s="92"/>
      <c r="D51" s="92"/>
      <c r="E51" s="93"/>
      <c r="F51" s="94"/>
      <c r="G51" s="95"/>
      <c r="H51" s="7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">
      <c r="A54" s="15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16">
        <v>4942</v>
      </c>
      <c r="G74" s="17">
        <v>311469</v>
      </c>
    </row>
    <row r="75" spans="1:7" ht="12.75" customHeight="1">
      <c r="A75" s="97"/>
      <c r="B75" s="97"/>
      <c r="C75" s="97"/>
      <c r="D75" s="97"/>
      <c r="E75" s="18" t="s">
        <v>57</v>
      </c>
      <c r="G75" s="18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16">
        <v>4942</v>
      </c>
      <c r="G77" s="17">
        <v>316981</v>
      </c>
    </row>
    <row r="78" spans="5:7" ht="15" customHeight="1">
      <c r="E78" s="18" t="s">
        <v>57</v>
      </c>
      <c r="G78" s="18" t="s">
        <v>60</v>
      </c>
    </row>
    <row r="79" spans="1:7" ht="14.2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dzo@adm44.r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Витальевна Янулите</dc:creator>
  <cp:keywords/>
  <dc:description/>
  <cp:lastModifiedBy>Вероника Витальевна Янулите</cp:lastModifiedBy>
  <cp:lastPrinted>2019-01-11T08:18:13Z</cp:lastPrinted>
  <dcterms:created xsi:type="dcterms:W3CDTF">2019-01-11T08:14:34Z</dcterms:created>
  <dcterms:modified xsi:type="dcterms:W3CDTF">2019-01-11T14:08:50Z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