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1" i="1" l="1"/>
  <c r="B11" i="1"/>
  <c r="C6" i="1"/>
  <c r="B6" i="1"/>
  <c r="B5" i="1" l="1"/>
  <c r="C5" i="1"/>
  <c r="D16" i="1" l="1"/>
  <c r="D14" i="1"/>
  <c r="D13" i="1"/>
  <c r="D11" i="1"/>
  <c r="D9" i="1"/>
  <c r="D8" i="1"/>
  <c r="D6" i="1"/>
  <c r="D5" i="1"/>
  <c r="A12" i="1"/>
  <c r="A13" i="1"/>
  <c r="A14" i="1"/>
  <c r="A15" i="1"/>
</calcChain>
</file>

<file path=xl/sharedStrings.xml><?xml version="1.0" encoding="utf-8"?>
<sst xmlns="http://schemas.openxmlformats.org/spreadsheetml/2006/main" count="15" uniqueCount="14">
  <si>
    <t>Источник средств</t>
  </si>
  <si>
    <t>кассовый расход, тыс.руб.</t>
  </si>
  <si>
    <t>процент исполнения, %</t>
  </si>
  <si>
    <t>план, тыс.руб.</t>
  </si>
  <si>
    <t>Всего</t>
  </si>
  <si>
    <t>федеральный бюджет, в т.ч.</t>
  </si>
  <si>
    <t>средства в виде субсидий ОГБУЗ</t>
  </si>
  <si>
    <t>государственное задание</t>
  </si>
  <si>
    <t>иные субсидии</t>
  </si>
  <si>
    <t>прочие расходы</t>
  </si>
  <si>
    <t>областной бюджет, в т.ч.</t>
  </si>
  <si>
    <t>страхование неработающего населения</t>
  </si>
  <si>
    <t>"Здравоохранение"</t>
  </si>
  <si>
    <t>Анализ освоения бюджетных средств за 1 квартал 2023 года по ведомству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</si>
</sst>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B5" sqref="B5:D16"/>
    </sheetView>
  </sheetViews>
  <sheetFormatPr defaultRowHeight="15" x14ac:dyDescent="0.25"/>
  <cols>
    <col min="1" max="1" width="35.5703125" customWidth="1"/>
    <col min="2" max="3" width="21.7109375" customWidth="1"/>
    <col min="4" max="4" width="18" customWidth="1"/>
  </cols>
  <sheetData>
    <row r="1" spans="1:7" ht="15.75" x14ac:dyDescent="0.25">
      <c r="A1" s="9" t="s">
        <v>13</v>
      </c>
      <c r="B1" s="9"/>
      <c r="C1" s="9"/>
      <c r="D1" s="9"/>
      <c r="E1" s="1"/>
      <c r="F1" s="1"/>
      <c r="G1" s="1"/>
    </row>
    <row r="2" spans="1:7" ht="15.75" x14ac:dyDescent="0.25">
      <c r="A2" s="9" t="s">
        <v>12</v>
      </c>
      <c r="B2" s="9"/>
      <c r="C2" s="9"/>
      <c r="D2" s="9"/>
      <c r="E2" s="1"/>
      <c r="F2" s="1"/>
      <c r="G2" s="1"/>
    </row>
    <row r="3" spans="1:7" ht="25.5" customHeight="1" x14ac:dyDescent="0.25">
      <c r="A3" s="2"/>
      <c r="B3" s="2"/>
      <c r="C3" s="2"/>
      <c r="D3" s="2"/>
      <c r="E3" s="1"/>
      <c r="F3" s="1"/>
      <c r="G3" s="1"/>
    </row>
    <row r="4" spans="1:7" ht="31.5" x14ac:dyDescent="0.25">
      <c r="A4" s="3" t="s">
        <v>0</v>
      </c>
      <c r="B4" s="3" t="s">
        <v>3</v>
      </c>
      <c r="C4" s="3" t="s">
        <v>1</v>
      </c>
      <c r="D4" s="3" t="s">
        <v>2</v>
      </c>
      <c r="E4" s="1"/>
      <c r="F4" s="1"/>
      <c r="G4" s="1"/>
    </row>
    <row r="5" spans="1:7" ht="15.75" x14ac:dyDescent="0.25">
      <c r="A5" s="7" t="s">
        <v>4</v>
      </c>
      <c r="B5" s="10">
        <f>B16+B11+B6</f>
        <v>5762659.3399999999</v>
      </c>
      <c r="C5" s="10">
        <f>C16+C11+C6</f>
        <v>1465370.5799999998</v>
      </c>
      <c r="D5" s="10">
        <f>(C5/B5)*100</f>
        <v>25.428721247298299</v>
      </c>
      <c r="E5" s="1"/>
      <c r="F5" s="1"/>
      <c r="G5" s="1"/>
    </row>
    <row r="6" spans="1:7" ht="15.75" x14ac:dyDescent="0.25">
      <c r="A6" s="7" t="s">
        <v>5</v>
      </c>
      <c r="B6" s="10">
        <f>B8+B9</f>
        <v>853704.95</v>
      </c>
      <c r="C6" s="10">
        <f>C8+C9</f>
        <v>53819.399999999994</v>
      </c>
      <c r="D6" s="10">
        <f t="shared" ref="D6:D16" si="0">(C6/B6)*100</f>
        <v>6.3042155255161632</v>
      </c>
      <c r="E6" s="1"/>
      <c r="F6" s="1"/>
      <c r="G6" s="1"/>
    </row>
    <row r="7" spans="1:7" ht="15.75" x14ac:dyDescent="0.25">
      <c r="A7" s="4" t="s">
        <v>6</v>
      </c>
      <c r="B7" s="10"/>
      <c r="C7" s="10"/>
      <c r="D7" s="10"/>
      <c r="E7" s="1"/>
      <c r="F7" s="1"/>
      <c r="G7" s="1"/>
    </row>
    <row r="8" spans="1:7" ht="15.75" x14ac:dyDescent="0.25">
      <c r="A8" s="6" t="s">
        <v>7</v>
      </c>
      <c r="B8" s="10">
        <v>85503.88</v>
      </c>
      <c r="C8" s="10">
        <v>19611.95</v>
      </c>
      <c r="D8" s="10">
        <f t="shared" si="0"/>
        <v>22.936912336609751</v>
      </c>
      <c r="E8" s="1"/>
      <c r="F8" s="1"/>
      <c r="G8" s="1"/>
    </row>
    <row r="9" spans="1:7" ht="15.75" x14ac:dyDescent="0.25">
      <c r="A9" s="6" t="s">
        <v>8</v>
      </c>
      <c r="B9" s="10">
        <v>768201.07</v>
      </c>
      <c r="C9" s="10">
        <v>34207.449999999997</v>
      </c>
      <c r="D9" s="10">
        <f t="shared" si="0"/>
        <v>4.4529292311451734</v>
      </c>
      <c r="E9" s="1"/>
      <c r="F9" s="1"/>
      <c r="G9" s="1"/>
    </row>
    <row r="10" spans="1:7" ht="15.75" x14ac:dyDescent="0.25">
      <c r="A10" s="4" t="s">
        <v>9</v>
      </c>
      <c r="B10" s="10"/>
      <c r="C10" s="10"/>
      <c r="D10" s="10"/>
      <c r="E10" s="1"/>
      <c r="F10" s="1"/>
      <c r="G10" s="1"/>
    </row>
    <row r="11" spans="1:7" ht="15.75" x14ac:dyDescent="0.25">
      <c r="A11" s="7" t="s">
        <v>10</v>
      </c>
      <c r="B11" s="10">
        <f>B14+B13</f>
        <v>1886890.5899999999</v>
      </c>
      <c r="C11" s="10">
        <f>C14+C13</f>
        <v>404196.58</v>
      </c>
      <c r="D11" s="10">
        <f t="shared" si="0"/>
        <v>21.421304560112308</v>
      </c>
      <c r="E11" s="1"/>
      <c r="F11" s="1"/>
      <c r="G11" s="1"/>
    </row>
    <row r="12" spans="1:7" ht="15.75" x14ac:dyDescent="0.25">
      <c r="A12" s="4" t="str">
        <f t="shared" ref="A12:A15" si="1">A7</f>
        <v>средства в виде субсидий ОГБУЗ</v>
      </c>
      <c r="B12" s="10"/>
      <c r="C12" s="10"/>
      <c r="D12" s="10"/>
      <c r="E12" s="1"/>
      <c r="F12" s="1"/>
      <c r="G12" s="1"/>
    </row>
    <row r="13" spans="1:7" ht="15.75" x14ac:dyDescent="0.25">
      <c r="A13" s="6" t="str">
        <f t="shared" si="1"/>
        <v>государственное задание</v>
      </c>
      <c r="B13" s="10">
        <v>1483333.69</v>
      </c>
      <c r="C13" s="10">
        <v>391633.2</v>
      </c>
      <c r="D13" s="10">
        <f t="shared" si="0"/>
        <v>26.402231853845375</v>
      </c>
      <c r="E13" s="1"/>
      <c r="F13" s="1"/>
      <c r="G13" s="1"/>
    </row>
    <row r="14" spans="1:7" ht="15.75" x14ac:dyDescent="0.25">
      <c r="A14" s="6" t="str">
        <f t="shared" si="1"/>
        <v>иные субсидии</v>
      </c>
      <c r="B14" s="10">
        <v>403556.9</v>
      </c>
      <c r="C14" s="10">
        <v>12563.38</v>
      </c>
      <c r="D14" s="10">
        <f t="shared" si="0"/>
        <v>3.1131619853358967</v>
      </c>
      <c r="E14" s="1"/>
      <c r="F14" s="1"/>
      <c r="G14" s="1"/>
    </row>
    <row r="15" spans="1:7" ht="15.75" x14ac:dyDescent="0.25">
      <c r="A15" s="4" t="str">
        <f t="shared" si="1"/>
        <v>прочие расходы</v>
      </c>
      <c r="B15" s="10"/>
      <c r="C15" s="10"/>
      <c r="D15" s="10"/>
      <c r="E15" s="1"/>
      <c r="F15" s="1"/>
      <c r="G15" s="1"/>
    </row>
    <row r="16" spans="1:7" ht="31.5" x14ac:dyDescent="0.25">
      <c r="A16" s="5" t="s">
        <v>11</v>
      </c>
      <c r="B16" s="10">
        <v>3022063.8</v>
      </c>
      <c r="C16" s="10">
        <v>1007354.6</v>
      </c>
      <c r="D16" s="10">
        <f t="shared" si="0"/>
        <v>33.333333333333336</v>
      </c>
      <c r="E16" s="1"/>
      <c r="F16" s="1"/>
      <c r="G16" s="1"/>
    </row>
    <row r="17" spans="1:7" ht="15.75" x14ac:dyDescent="0.25">
      <c r="A17" s="4" t="s">
        <v>9</v>
      </c>
      <c r="B17" s="8"/>
      <c r="C17" s="8"/>
      <c r="D17" s="8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2024-04-30T09:51:09Z</dcterms:modified>
</cp:coreProperties>
</file>